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<sst xmlns="http://schemas.openxmlformats.org/spreadsheetml/2006/main" count="279" uniqueCount="210">
  <si>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</si>
  <si>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</si>
  <si>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</si>
  <si>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</si>
  <si>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</si>
  <si>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</si>
  <si>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</si>
  <si>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</si>
  <si>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</si>
  <si>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</si>
  <si>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</si>
  <si>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</si>
  <si>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</si>
  <si>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</si>
  <si>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</si>
  <si>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</si>
  <si>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</si>
  <si>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</si>
  <si>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</si>
  <si>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</si>
  <si>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</si>
  <si>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</si>
  <si>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</si>
  <si>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</si>
  <si>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</si>
  <si>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</si>
  <si>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</si>
  <si>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</si>
  <si>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</si>
  <si>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</si>
  <si>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</si>
  <si>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</si>
  <si>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</si>
  <si>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</si>
  <si>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</si>
  <si>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</si>
  <si>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</si>
  <si>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</si>
  <si>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</si>
  <si>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</si>
  <si>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</si>
  <si>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</si>
  <si>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</si>
  <si>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</si>
  <si>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</si>
  <si>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</si>
  <si>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</si>
  <si>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</si>
  <si>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</si>
  <si>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</si>
  <si>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</si>
  <si>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</si>
  <si>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</si>
  <si>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</si>
  <si>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</si>
  <si>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</si>
  <si>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</si>
  <si>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</si>
  <si>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</si>
  <si>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</si>
  <si>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</si>
  <si>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</si>
  <si>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</si>
  <si>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</si>
  <si>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</si>
  <si>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</si>
  <si>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</si>
  <si>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</si>
  <si>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</si>
  <si>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</si>
  <si>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</si>
  <si>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</si>
  <si>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</si>
  <si>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</si>
  <si>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</si>
  <si>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</si>
  <si>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</si>
  <si>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</si>
  <si>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</si>
  <si>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</si>
  <si>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</si>
  <si>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</si>
  <si>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</si>
  <si>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</si>
  <si>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</si>
  <si>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</si>
  <si>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</si>
  <si>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</si>
  <si>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</si>
  <si>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</si>
  <si>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</si>
  <si>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</si>
  <si>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</si>
  <si>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</si>
  <si>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</si>
  <si>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</si>
  <si>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</si>
  <si>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</si>
  <si>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</si>
  <si>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</si>
  <si>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</si>
  <si>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</si>
  <si>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</si>
  <si>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</si>
  <si>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</si>
  <si>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</si>
  <si>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</si>
  <si>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</si>
  <si>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</si>
  <si>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</si>
  <si>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</si>
  <si>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</si>
  <si>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</si>
  <si>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</si>
  <si>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</si>
  <si>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</si>
  <si>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</si>
  <si>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</si>
  <si>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</si>
  <si>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</si>
  <si>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</si>
  <si>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</si>
  <si>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</si>
  <si>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</si>
  <si>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</si>
  <si>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</si>
  <si>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</si>
  <si>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</si>
  <si>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</si>
  <si>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</si>
  <si>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</si>
  <si>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</si>
  <si>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</si>
  <si>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</si>
  <si>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</si>
  <si>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</si>
  <si>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</si>
  <si>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</si>
  <si>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</si>
  <si>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</si>
  <si>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</si>
  <si>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</si>
  <si>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</si>
  <si>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</si>
  <si>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</si>
  <si>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</si>
  <si>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</si>
  <si>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</si>
  <si>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</si>
  <si>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</si>
  <si>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</si>
  <si>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</si>
  <si>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</si>
  <si>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</si>
  <si>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</si>
  <si>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</si>
  <si>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</si>
  <si>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</si>
  <si>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</si>
  <si>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</si>
  <si>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</si>
  <si>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</si>
  <si>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</si>
  <si>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</si>
  <si>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</si>
  <si>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</si>
  <si>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</si>
  <si>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</si>
  <si>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</si>
  <si>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</si>
  <si>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</si>
  <si>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</si>
  <si>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</si>
  <si>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</si>
  <si>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</si>
  <si>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</si>
  <si>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</si>
  <si>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</si>
  <si>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</si>
  <si>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</si>
  <si>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</si>
  <si>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</si>
  <si>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</si>
  <si>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</si>
  <si>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</si>
  <si>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</si>
  <si>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</si>
  <si>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</si>
  <si>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</si>
  <si>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</si>
  <si>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</si>
  <si>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</si>
  <si>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</si>
  <si>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</si>
  <si>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</si>
  <si>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</si>
  <si>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</si>
  <si>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</si>
  <si>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</si>
  <si>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</si>
  <si>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</si>
  <si>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</si>
  <si>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</si>
  <si>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</si>
  <si>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</si>
  <si>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</si>
  <si>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Губко В.І.</t>
  </si>
  <si>
    <t>Тупиця В.В.</t>
  </si>
  <si>
    <t>(04352)2-28-66</t>
  </si>
  <si>
    <t>14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</si>
</sst>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&amp;L83CD4ECE&amp;C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450</v>
      </c>
      <c r="F6" s="90">
        <v>275</v>
      </c>
      <c r="G6" s="90">
        <v>3</v>
      </c>
      <c r="H6" s="90">
        <v>246</v>
      </c>
      <c r="I6" s="90" t="s">
        <v>172</v>
      </c>
      <c r="J6" s="90">
        <v>204</v>
      </c>
      <c r="K6" s="91">
        <v>46</v>
      </c>
      <c r="L6" s="101">
        <f>E6-F6</f>
        <v>175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1212</v>
      </c>
      <c r="F7" s="90">
        <v>1175</v>
      </c>
      <c r="G7" s="90">
        <v>3</v>
      </c>
      <c r="H7" s="90">
        <v>1200</v>
      </c>
      <c r="I7" s="90">
        <v>1081</v>
      </c>
      <c r="J7" s="90">
        <v>12</v>
      </c>
      <c r="K7" s="91"/>
      <c r="L7" s="101">
        <f>E7-F7</f>
        <v>37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113</v>
      </c>
      <c r="F9" s="90">
        <v>103</v>
      </c>
      <c r="G9" s="90"/>
      <c r="H9" s="90">
        <v>105</v>
      </c>
      <c r="I9" s="90">
        <v>70</v>
      </c>
      <c r="J9" s="90">
        <v>8</v>
      </c>
      <c r="K9" s="91"/>
      <c r="L9" s="101">
        <f>E9-F9</f>
        <v>10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82</v>
      </c>
      <c r="F12" s="90">
        <v>78</v>
      </c>
      <c r="G12" s="90"/>
      <c r="H12" s="90">
        <v>81</v>
      </c>
      <c r="I12" s="90">
        <v>42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1860</v>
      </c>
      <c r="F15" s="104">
        <f>SUM(F6:F14)</f>
        <v>1633</v>
      </c>
      <c r="G15" s="104">
        <f>SUM(G6:G14)</f>
        <v>6</v>
      </c>
      <c r="H15" s="104">
        <f>SUM(H6:H14)</f>
        <v>1633</v>
      </c>
      <c r="I15" s="104">
        <f>SUM(I6:I14)</f>
        <v>1194</v>
      </c>
      <c r="J15" s="104">
        <f>SUM(J6:J14)</f>
        <v>227</v>
      </c>
      <c r="K15" s="104">
        <f>SUM(K6:K14)</f>
        <v>47</v>
      </c>
      <c r="L15" s="101">
        <f>E15-F15</f>
        <v>227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39</v>
      </c>
      <c r="F16" s="92">
        <v>39</v>
      </c>
      <c r="G16" s="92"/>
      <c r="H16" s="92">
        <v>39</v>
      </c>
      <c r="I16" s="92">
        <v>32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43</v>
      </c>
      <c r="F17" s="92">
        <v>33</v>
      </c>
      <c r="G17" s="92">
        <v>1</v>
      </c>
      <c r="H17" s="92">
        <v>35</v>
      </c>
      <c r="I17" s="92">
        <v>27</v>
      </c>
      <c r="J17" s="92">
        <v>8</v>
      </c>
      <c r="K17" s="91"/>
      <c r="L17" s="101">
        <f>E17-F17</f>
        <v>10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52</v>
      </c>
      <c r="F24" s="91">
        <v>42</v>
      </c>
      <c r="G24" s="91">
        <v>1</v>
      </c>
      <c r="H24" s="91">
        <v>44</v>
      </c>
      <c r="I24" s="91">
        <v>29</v>
      </c>
      <c r="J24" s="91">
        <v>8</v>
      </c>
      <c r="K24" s="91"/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21</v>
      </c>
      <c r="F25" s="91">
        <v>21</v>
      </c>
      <c r="G25" s="91">
        <v>1</v>
      </c>
      <c r="H25" s="91">
        <v>21</v>
      </c>
      <c r="I25" s="91">
        <v>16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845</v>
      </c>
      <c r="F27" s="91">
        <v>787</v>
      </c>
      <c r="G27" s="91">
        <v>1</v>
      </c>
      <c r="H27" s="91">
        <v>827</v>
      </c>
      <c r="I27" s="91">
        <v>749</v>
      </c>
      <c r="J27" s="91">
        <v>18</v>
      </c>
      <c r="K27" s="91"/>
      <c r="L27" s="101">
        <f>E27-F27</f>
        <v>58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1106</v>
      </c>
      <c r="F28" s="91">
        <v>763</v>
      </c>
      <c r="G28" s="91">
        <v>5</v>
      </c>
      <c r="H28" s="91">
        <v>800</v>
      </c>
      <c r="I28" s="91">
        <v>625</v>
      </c>
      <c r="J28" s="91">
        <v>306</v>
      </c>
      <c r="K28" s="91">
        <v>19</v>
      </c>
      <c r="L28" s="101">
        <f>E28-F28</f>
        <v>343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90</v>
      </c>
      <c r="F29" s="91">
        <v>86</v>
      </c>
      <c r="G29" s="91"/>
      <c r="H29" s="91">
        <v>90</v>
      </c>
      <c r="I29" s="91">
        <v>82</v>
      </c>
      <c r="J29" s="91"/>
      <c r="K29" s="91"/>
      <c r="L29" s="101">
        <f>E29-F29</f>
        <v>4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105</v>
      </c>
      <c r="F30" s="91">
        <v>83</v>
      </c>
      <c r="G30" s="91">
        <v>1</v>
      </c>
      <c r="H30" s="91">
        <v>93</v>
      </c>
      <c r="I30" s="91">
        <v>89</v>
      </c>
      <c r="J30" s="91">
        <v>12</v>
      </c>
      <c r="K30" s="91">
        <v>1</v>
      </c>
      <c r="L30" s="101">
        <f>E30-F30</f>
        <v>22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9</v>
      </c>
      <c r="F31" s="91">
        <v>8</v>
      </c>
      <c r="G31" s="91"/>
      <c r="H31" s="91">
        <v>8</v>
      </c>
      <c r="I31" s="91">
        <v>3</v>
      </c>
      <c r="J31" s="91">
        <v>1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9</v>
      </c>
      <c r="F34" s="91">
        <v>9</v>
      </c>
      <c r="G34" s="91"/>
      <c r="H34" s="91">
        <v>8</v>
      </c>
      <c r="I34" s="91">
        <v>4</v>
      </c>
      <c r="J34" s="91">
        <v>1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</v>
      </c>
      <c r="F35" s="91">
        <v>4</v>
      </c>
      <c r="G35" s="91">
        <v>1</v>
      </c>
      <c r="H35" s="91">
        <v>4</v>
      </c>
      <c r="I35" s="91">
        <v>1</v>
      </c>
      <c r="J35" s="91">
        <v>3</v>
      </c>
      <c r="K35" s="91">
        <v>1</v>
      </c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153</v>
      </c>
      <c r="F36" s="91">
        <v>144</v>
      </c>
      <c r="G36" s="91"/>
      <c r="H36" s="91">
        <v>149</v>
      </c>
      <c r="I36" s="91">
        <v>70</v>
      </c>
      <c r="J36" s="91">
        <v>4</v>
      </c>
      <c r="K36" s="91"/>
      <c r="L36" s="101">
        <f>E36-F36</f>
        <v>9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1</v>
      </c>
      <c r="I38" s="91">
        <v>1</v>
      </c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1519</v>
      </c>
      <c r="F40" s="91">
        <v>1137</v>
      </c>
      <c r="G40" s="91">
        <v>8</v>
      </c>
      <c r="H40" s="91">
        <v>1173</v>
      </c>
      <c r="I40" s="91">
        <v>809</v>
      </c>
      <c r="J40" s="91">
        <v>346</v>
      </c>
      <c r="K40" s="91">
        <v>21</v>
      </c>
      <c r="L40" s="101">
        <f>E40-F40</f>
        <v>382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1443</v>
      </c>
      <c r="F41" s="91">
        <v>1311</v>
      </c>
      <c r="G41" s="91"/>
      <c r="H41" s="91">
        <v>1370</v>
      </c>
      <c r="I41" s="91" t="s">
        <v>172</v>
      </c>
      <c r="J41" s="91">
        <v>73</v>
      </c>
      <c r="K41" s="91">
        <v>1</v>
      </c>
      <c r="L41" s="101">
        <f>E41-F41</f>
        <v>132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8</v>
      </c>
      <c r="G42" s="91"/>
      <c r="H42" s="91">
        <v>9</v>
      </c>
      <c r="I42" s="91" t="s">
        <v>172</v>
      </c>
      <c r="J42" s="91">
        <v>1</v>
      </c>
      <c r="K42" s="91"/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9</v>
      </c>
      <c r="F43" s="91">
        <v>7</v>
      </c>
      <c r="G43" s="91"/>
      <c r="H43" s="91">
        <v>9</v>
      </c>
      <c r="I43" s="91">
        <v>7</v>
      </c>
      <c r="J43" s="91"/>
      <c r="K43" s="91"/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10</v>
      </c>
      <c r="F44" s="91">
        <v>9</v>
      </c>
      <c r="G44" s="91"/>
      <c r="H44" s="91">
        <v>9</v>
      </c>
      <c r="I44" s="91">
        <v>3</v>
      </c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1462</v>
      </c>
      <c r="F45" s="91">
        <f aca="true" t="shared" si="0" ref="F45:K45">F41+F43+F44</f>
        <v>1327</v>
      </c>
      <c r="G45" s="91">
        <f t="shared" si="0"/>
        <v>0</v>
      </c>
      <c r="H45" s="91">
        <f t="shared" si="0"/>
        <v>1388</v>
      </c>
      <c r="I45" s="91">
        <f>I43+I44</f>
        <v>10</v>
      </c>
      <c r="J45" s="91">
        <f t="shared" si="0"/>
        <v>74</v>
      </c>
      <c r="K45" s="91">
        <f t="shared" si="0"/>
        <v>1</v>
      </c>
      <c r="L45" s="101">
        <f>E45-F45</f>
        <v>135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4893</v>
      </c>
      <c r="F46" s="91">
        <f aca="true" t="shared" si="1" ref="F46:K46">F15+F24+F40+F45</f>
        <v>4139</v>
      </c>
      <c r="G46" s="91">
        <f t="shared" si="1"/>
        <v>15</v>
      </c>
      <c r="H46" s="91">
        <f t="shared" si="1"/>
        <v>4238</v>
      </c>
      <c r="I46" s="91">
        <f t="shared" si="1"/>
        <v>2042</v>
      </c>
      <c r="J46" s="91">
        <f t="shared" si="1"/>
        <v>655</v>
      </c>
      <c r="K46" s="91">
        <f t="shared" si="1"/>
        <v>69</v>
      </c>
      <c r="L46" s="101">
        <f>E46-F46</f>
        <v>754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&amp;L83CD4ECE&amp;CФорма № 1-мзс, Підрозділ: Бершадський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196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6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245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93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44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165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&amp;L83CD4ECE&amp;CФорма № 1-мзс, Підрозділ: Бершадський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74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7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887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140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6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30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182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1098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421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10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14507731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4029656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1448</v>
      </c>
      <c r="F55" s="96">
        <v>156</v>
      </c>
      <c r="G55" s="96">
        <v>23</v>
      </c>
      <c r="H55" s="96">
        <v>4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32</v>
      </c>
      <c r="F56" s="96">
        <v>11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617</v>
      </c>
      <c r="F57" s="96">
        <v>468</v>
      </c>
      <c r="G57" s="96">
        <v>72</v>
      </c>
      <c r="H57" s="96">
        <v>15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1361</v>
      </c>
      <c r="F58" s="96">
        <v>27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1251</v>
      </c>
      <c r="G62" s="118">
        <v>7657597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446</v>
      </c>
      <c r="G63" s="119">
        <v>6160831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805</v>
      </c>
      <c r="G64" s="119">
        <v>1496766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475</v>
      </c>
      <c r="G65" s="120">
        <v>224041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54</v>
      </c>
      <c r="G66" s="121">
        <v>75155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&amp;L83CD4ECE&amp;CФорма № 1-мзс, Підрозділ: Бершадський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10.534351145038167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20.704845814977972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6.069364161849711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1.3513513513513513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102.3918820971249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1059.5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1223.25</v>
      </c>
    </row>
    <row r="11" spans="1:4" ht="16.5" customHeight="1">
      <c r="A11" s="226" t="s">
        <v>63</v>
      </c>
      <c r="B11" s="228"/>
      <c r="C11" s="14">
        <v>9</v>
      </c>
      <c r="D11" s="94">
        <v>63</v>
      </c>
    </row>
    <row r="12" spans="1:4" ht="16.5" customHeight="1">
      <c r="A12" s="318" t="s">
        <v>106</v>
      </c>
      <c r="B12" s="318"/>
      <c r="C12" s="14">
        <v>10</v>
      </c>
      <c r="D12" s="94">
        <v>39</v>
      </c>
    </row>
    <row r="13" spans="1:4" ht="16.5" customHeight="1">
      <c r="A13" s="318" t="s">
        <v>31</v>
      </c>
      <c r="B13" s="318"/>
      <c r="C13" s="14">
        <v>11</v>
      </c>
      <c r="D13" s="94">
        <v>67</v>
      </c>
    </row>
    <row r="14" spans="1:4" ht="16.5" customHeight="1">
      <c r="A14" s="318" t="s">
        <v>107</v>
      </c>
      <c r="B14" s="318"/>
      <c r="C14" s="14">
        <v>12</v>
      </c>
      <c r="D14" s="94">
        <v>133</v>
      </c>
    </row>
    <row r="15" spans="1:4" ht="16.5" customHeight="1">
      <c r="A15" s="318" t="s">
        <v>111</v>
      </c>
      <c r="B15" s="318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&amp;L83CD4ECE&amp;CФорма № 1-мзс, Підрозділ: Бершадський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2018-03-28T07:45:37Z</cp:lastPrinted>
  <dcterms:created xsi:type="dcterms:W3CDTF">2004-04-20T14:33:35Z</dcterms:created>
  <dcterms:modified xsi:type="dcterms:W3CDTF">2020-02-13T09:09:10Z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0B4CC966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